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<sst xmlns="http://schemas.openxmlformats.org/spreadsheetml/2006/main" count="61" uniqueCount="54">
  <si>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</si>
  <si>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</si>
  <si>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</si>
  <si>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</si>
  <si>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</si>
  <si>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</si>
  <si>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</si>
  <si>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</si>
  <si>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</si>
  <si>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</si>
  <si>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</si>
  <si>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</si>
  <si>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</si>
  <si>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</si>
  <si>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</si>
  <si>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</si>
  <si>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</si>
  <si>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</si>
  <si>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</si>
  <si>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</si>
  <si>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</si>
  <si>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</si>
  <si>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</si>
  <si>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</si>
  <si>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</si>
  <si>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</si>
  <si>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</si>
  <si>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</si>
  <si>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</si>
  <si>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</si>
  <si>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</si>
  <si>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</si>
  <si>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</si>
  <si>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</si>
  <si>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</si>
  <si>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</si>
  <si>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</si>
  <si>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</si>
  <si>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</si>
  <si>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</si>
  <si>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</si>
  <si>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</si>
  <si>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</si>
  <si>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</si>
  <si>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11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</si>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</sst>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I26" sqref="I26:K4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1720.1</v>
      </c>
    </row>
    <row r="7" spans="1:4" ht="11.25">
      <c r="A7" s="4"/>
      <c r="B7" s="5" t="s">
        <v>5</v>
      </c>
      <c r="C7" s="6" t="s">
        <v>4</v>
      </c>
      <c r="D7" s="7">
        <v>1417.2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4322.5</v>
      </c>
      <c r="D12" s="7">
        <v>27755.69</v>
      </c>
      <c r="E12" s="7">
        <v>25927.17</v>
      </c>
      <c r="F12" s="7">
        <f>C12+D12-E12</f>
        <v>6151.02</v>
      </c>
    </row>
    <row r="13" spans="2:6" ht="11.25">
      <c r="B13" s="5" t="s">
        <v>10</v>
      </c>
      <c r="C13" s="7">
        <v>7659.63</v>
      </c>
      <c r="D13" s="7">
        <v>58515.02</v>
      </c>
      <c r="E13" s="7">
        <v>53901.34</v>
      </c>
      <c r="F13" s="7">
        <f>C13+D13-E13</f>
        <v>12273.309999999998</v>
      </c>
    </row>
    <row r="14" spans="2:6" ht="11.25">
      <c r="B14" s="10" t="s">
        <v>11</v>
      </c>
      <c r="C14" s="22">
        <f>C12+C13</f>
        <v>11982.130000000001</v>
      </c>
      <c r="D14" s="22">
        <f>D12+D13</f>
        <v>86270.70999999999</v>
      </c>
      <c r="E14" s="22">
        <f>SUM(E12:E13)</f>
        <v>79828.51</v>
      </c>
      <c r="F14" s="22">
        <f>F12+F13</f>
        <v>18424.329999999998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27166.1</v>
      </c>
      <c r="D19" s="20">
        <f>D20+D21+D22+D23</f>
        <v>279089.02</v>
      </c>
      <c r="E19" s="20">
        <f>E20+E21+E22+E23</f>
        <v>272185.92</v>
      </c>
      <c r="F19" s="20">
        <f>F20+F21+F22+F23</f>
        <v>34069.20000000001</v>
      </c>
      <c r="G19" s="24">
        <f>E19/D19*100</f>
        <v>97.5265598051833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27166.1</v>
      </c>
      <c r="D21" s="7">
        <v>279089.02</v>
      </c>
      <c r="E21" s="7">
        <v>272185.92</v>
      </c>
      <c r="F21" s="7">
        <f>C21+D21-E21</f>
        <v>34069.20000000001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19723.71</v>
      </c>
      <c r="D27" s="34">
        <f>D28+D29+D30+D31+D32+D33+D34+D35+D36+D37+D41</f>
        <v>321534.25000000006</v>
      </c>
      <c r="E27" s="34">
        <f>E19</f>
        <v>272185.92</v>
      </c>
      <c r="F27" s="34">
        <f>C27+E27-D27</f>
        <v>-29624.620000000054</v>
      </c>
    </row>
    <row r="28" spans="1:8" ht="21.75" customHeight="1">
      <c r="A28"/>
      <c r="B28" s="14" t="s">
        <v>38</v>
      </c>
      <c r="C28" s="7"/>
      <c r="D28" s="7">
        <f>2748+2329.06+11799.14+33162.48</f>
        <v>50038.68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32930.36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4834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10800+7200</f>
        <v>18000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7270+2400+1000+1800+11019.25</f>
        <v>23489.25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10711+1622+3737+30000</f>
        <v>46070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11765.48+12921.53</f>
        <v>24687.010000000002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69664.24</v>
      </c>
      <c r="E37" s="9"/>
      <c r="F37" s="9"/>
      <c r="G37"/>
      <c r="H37"/>
    </row>
    <row r="38" spans="2:6" ht="11.25">
      <c r="B38" s="15" t="s">
        <v>37</v>
      </c>
      <c r="C38" s="7"/>
      <c r="D38" s="7">
        <v>54044.36</v>
      </c>
      <c r="E38" s="5"/>
      <c r="F38" s="5"/>
    </row>
    <row r="39" spans="1:8" ht="32.25" customHeight="1">
      <c r="A39"/>
      <c r="B39" s="16" t="s">
        <v>27</v>
      </c>
      <c r="C39" s="25"/>
      <c r="D39" s="25">
        <v>10644.46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4975.42</v>
      </c>
      <c r="E40" s="9"/>
      <c r="F40" s="9"/>
      <c r="G40"/>
      <c r="H40"/>
    </row>
    <row r="41" spans="1:8" ht="11.25" customHeight="1">
      <c r="A41"/>
      <c r="B41" s="16" t="s">
        <v>46</v>
      </c>
      <c r="C41" s="7"/>
      <c r="D41" s="7">
        <f>D42+D43+D44+D45</f>
        <v>51820.71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367.78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1044.93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50408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52652.9</v>
      </c>
      <c r="D49" s="7">
        <v>52682.38</v>
      </c>
      <c r="E49" s="7">
        <f>C49*0.35</f>
        <v>18428.515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2018-03-22T08:21:12Z</dcterms:modified>
  <cp:category/>
  <cp:version/>
  <cp:contentType/>
  <cp:contentStatus/>
  <cp:revision>1</cp:revision>
</cp:coreProperties>
</file>